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481.B/ANEXE FORMATATE/"/>
    </mc:Choice>
  </mc:AlternateContent>
  <xr:revisionPtr revIDLastSave="257" documentId="8_{F2EC7259-7512-4397-ACD5-3A2482912D8C}" xr6:coauthVersionLast="47" xr6:coauthVersionMax="47" xr10:uidLastSave="{22D7AAE3-1B10-47ED-891B-0D93DC1997B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2" i="12" l="1"/>
  <c r="C26" i="12" l="1"/>
  <c r="C7" i="12"/>
  <c r="C38" i="12"/>
  <c r="C63" i="12" l="1"/>
  <c r="C32" i="12" l="1"/>
  <c r="C6" i="12" s="1"/>
  <c r="C47" i="12" l="1"/>
  <c r="C5" i="12" s="1"/>
  <c r="C81" i="12"/>
  <c r="C84" i="12"/>
  <c r="C76" i="12"/>
  <c r="C70" i="12"/>
  <c r="C56" i="12"/>
  <c r="C55" i="12" l="1"/>
  <c r="C89" i="12"/>
  <c r="C54" i="12" l="1"/>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<sst xmlns="http://schemas.openxmlformats.org/spreadsheetml/2006/main" count="181" uniqueCount="137">
  <si>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</si>
  <si>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</si>
  <si>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</si>
  <si>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</si>
  <si>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</si>
  <si>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</si>
  <si>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</si>
  <si>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</si>
  <si>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</si>
  <si>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</si>
  <si>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</si>
  <si>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</si>
  <si>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</si>
  <si>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</si>
  <si>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</si>
  <si>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</si>
  <si>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</si>
  <si>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</si>
  <si>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</si>
  <si>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</si>
  <si>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</si>
  <si>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</si>
  <si>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t>
  </si>
  <si>
    <t>Bugetul proiectului</t>
  </si>
  <si>
    <t>Se va nota în baza informațiilor din documentele menționate în criteriul de evaluare și a cerințelor criteriului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</si>
  <si>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</si>
  <si>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</si>
  <si>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</si>
  <si>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</si>
  <si>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</si>
  <si>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</si>
  <si>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</si>
  <si>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</si>
  <si>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</si>
  <si>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</si>
  <si>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</si>
  <si>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</si>
  <si>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</si>
  <si>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</si>
  <si>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</si>
  <si>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</si>
  <si>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</si>
  <si>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</si>
  <si>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</si>
  <si>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</si>
  <si>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</si>
  <si>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</si>
  <si>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</si>
  <si>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</si>
  <si>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</si>
  <si>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</si>
  <si>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</si>
  <si>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</si>
  <si>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</si>
  <si>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</si>
  <si>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</si>
  <si>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</si>
  <si>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</si>
  <si>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</si>
  <si>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</si>
  <si>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</si>
  <si>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</si>
  <si>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Calitatea/coerența documentaţiei tehnico-economice Faza SF /DALI /PT/Studiu de oportunitate</t>
  </si>
  <si>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</si>
  <si>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</si>
  <si>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</si>
  <si>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</si>
  <si>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</si>
  <si>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</si>
  <si>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</si>
  <si>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</si>
  <si>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</si>
  <si>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</si>
  <si>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</si>
  <si>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</si>
  <si>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</si>
  <si>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</si>
  <si>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</si>
  <si>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</si>
  <si>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</si>
  <si>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</si>
  <si>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</si>
  <si>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</si>
  <si>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</si>
  <si>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</si>
  <si>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</si>
  <si>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</si>
  <si>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</si>
  <si>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</si>
  <si>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</si>
  <si>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</si>
  <si>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</si>
  <si>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</si>
  <si>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</si>
  <si>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</si>
  <si>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</si>
  <si>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</si>
  <si>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</si>
  <si>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</si>
  <si>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</si>
  <si>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</si>
  <si>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</si>
  <si>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</si>
  <si>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Punctarea sub-criteriului se face prin selectarea unei singure  variante în funcție de pragurile stabilite</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</si>
  <si>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</si>
  <si>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</si>
  <si>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</si>
  <si>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</si>
  <si>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</si>
  <si>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</si>
  <si>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</si>
  <si>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</si>
  <si>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</si>
  <si>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PRNV/2023/481.B/1</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</si>
  <si>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</si>
  <si>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</si>
  <si>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</si>
  <si>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TVA aferentă cheltuielilor eligibile a fost corect încadrată în categoria cheltuielilor eligibile/neeligibile.</t>
    </r>
  </si>
  <si>
    <t>a. Proiectul este complementar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</si>
  <si>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Se punctează complementaritatea cu cel putin un proiect care contribuie la îmbunătăţirea transportului public şi/sau a modurilor nemotorizate de transport, precum şi la reducerea emisiilor de GES din transport, din lista de proiecte prioritare aferentă ST/SIDU 2021-2027 și din scenariul optim selectat „A face ceva” al PMUD 2021-2027</t>
  </si>
  <si>
    <t>Formularul cererii de finanţare şi ST/SIDU/Studiul de trafic/PMUD</t>
  </si>
  <si>
    <t>Anexa II</t>
  </si>
  <si>
    <t>e. Solicitantul are documentaţia  tehnico-economică faza SF/DALI/SO</t>
  </si>
  <si>
    <t>Formularul cererii de finanțare, DALI/SF/SO/DTAC, AC/PT/contract de lucrări/furnizare semnat, după caz în funcție de opțiunea selectată în cererea de finanțare</t>
  </si>
  <si>
    <t>c. Solicitantul are documentaţia  tehnico-economică faza P.T. și Autorizație de Construire emisă</t>
  </si>
  <si>
    <t>d. Solicitantul are documentaţia  tehnico-economică faza D.T.A.C. și Autorizație de Construire emisă</t>
  </si>
  <si>
    <t>b. Solicitantul are documentaţia  tehnico-economică faza S.F./D.A.L.I. și contractul de proiectare și execuție de lucrări este atribuit după 01.01.2021, fără a avea documentaţia  tehnico-economică faza P.T. finalizată</t>
  </si>
  <si>
    <t>a. Solicitantul are documentaţia  tehnico-economică faza P.T., Autorizație de Construire emisă, și contractul de lucrări/proiectare și execuție de lucrări/furnizare (atribuite după 01.01.2021) SAU în cazul proiectelor fără lucrări: contract de furnizare (atribuit după 01.01.2021)</t>
  </si>
  <si>
    <t>PMUD, Dovada publicării în Jurnalul Oficial al Uniunii Europene, Contractul de delegare a gestiunii serviciului de transport public local de persoane/Declarația solicitantului/liderului de parteneriat/partenerului privind serviciul public de călători/
Hotărârea de dare în administrare a furnizării/prestării serviciului de transport de persoane/Alte documente</t>
  </si>
  <si>
    <t>PMUD, Studiul de trafic și instrumente GES</t>
  </si>
  <si>
    <t>Studiul de trafic și instrumente GES</t>
  </si>
  <si>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</si>
  <si>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detaliată și completă. Există corelare între amplasamentul investiţiei cu privire la prevederile PT,  AC,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</si>
  <si>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Documentația tehnico-economică împreună cu toate anexele conform HG 907/2016 și Legea nr. 50
Bugetul proiectului 
Cererea de finanțare</t>
  </si>
  <si>
    <t>Corelarea investițiilor proiectului cu prevederile strategice de la nivel european/naţional/regional/local</t>
  </si>
  <si>
    <t>a. În cadrul proiectului se justifica corelarea acestuia cu Strategia de Dezvoltare Durabilă a României 2030 și contribuţia la realizarea unor obiective de dezvoltare durabilă propuse de Agenda 2030 pentru dezvoltare durabilă</t>
  </si>
  <si>
    <t>b. În cadrul proiectului nu se justifică corelarea acestuia cu Strategia de Dezvoltare Durabilă a României 2030 și contribuţia la realizarea unor obiective de dezvoltare durabilă propuse de Agenda 2030 pentru dezvoltare durabilă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</si>
</sst>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i/>
      <sz val="11"/>
      <name val="Calibri"/>
      <family val="2"/>
      <scheme val="minor"/>
    </font>
    <font>
      <b/>
      <sz val="12"/>
      <name val="Calibri"/>
      <family val="2"/>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
      <b/>
      <sz val="9"/>
      <name val="Calibri"/>
      <family val="2"/>
      <scheme val="minor"/>
    </font>
    <font>
      <i/>
      <sz val="9"/>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6" fillId="0" borderId="0"/>
    <xf numFmtId="0" fontId="5" fillId="4" borderId="9" applyNumberFormat="0" applyAlignment="0" applyProtection="0"/>
    <xf numFmtId="0" fontId="3" fillId="0" borderId="0"/>
  </cellStyleXfs>
  <cellXfs count="172">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10" fillId="5" borderId="1" xfId="0" applyFont="1" applyFill="1" applyBorder="1" applyAlignment="1">
      <alignment horizontal="center" vertical="center" wrapText="1"/>
    </xf>
    <xf numFmtId="0" fontId="11" fillId="0" borderId="1" xfId="0" applyFont="1" applyBorder="1" applyAlignment="1">
      <alignment vertical="top" wrapText="1"/>
    </xf>
    <xf numFmtId="0" fontId="11" fillId="5" borderId="1" xfId="0" applyFont="1" applyFill="1" applyBorder="1" applyAlignment="1">
      <alignment horizontal="center" vertical="center" wrapText="1"/>
    </xf>
    <xf numFmtId="0" fontId="4" fillId="0" borderId="0" xfId="0" applyFont="1" applyAlignment="1">
      <alignment wrapText="1"/>
    </xf>
    <xf numFmtId="0" fontId="4" fillId="3" borderId="0" xfId="0" applyFont="1" applyFill="1" applyAlignment="1">
      <alignment wrapText="1"/>
    </xf>
    <xf numFmtId="0" fontId="4" fillId="6"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7" borderId="0" xfId="0" applyFont="1" applyFill="1" applyAlignment="1">
      <alignment wrapText="1"/>
    </xf>
    <xf numFmtId="0" fontId="4" fillId="0" borderId="0" xfId="0" applyFont="1" applyAlignment="1">
      <alignment horizontal="center" wrapText="1"/>
    </xf>
    <xf numFmtId="0" fontId="4" fillId="8" borderId="0" xfId="0" applyFont="1" applyFill="1" applyAlignment="1">
      <alignment wrapText="1"/>
    </xf>
    <xf numFmtId="0" fontId="11" fillId="5" borderId="1" xfId="0" applyFont="1" applyFill="1" applyBorder="1" applyAlignment="1">
      <alignment vertical="top" wrapText="1"/>
    </xf>
    <xf numFmtId="0" fontId="11" fillId="0" borderId="1" xfId="0" applyFont="1" applyBorder="1" applyAlignment="1">
      <alignment horizontal="left" vertical="top" wrapText="1"/>
    </xf>
    <xf numFmtId="0" fontId="11" fillId="0" borderId="1" xfId="0" applyFont="1" applyBorder="1" applyAlignment="1" applyProtection="1">
      <alignment horizontal="center" vertical="center" wrapText="1"/>
      <protection locked="0"/>
    </xf>
    <xf numFmtId="0" fontId="11" fillId="0" borderId="1" xfId="0" applyFont="1" applyBorder="1" applyAlignment="1" applyProtection="1">
      <alignment vertical="center" wrapText="1"/>
      <protection locked="0"/>
    </xf>
    <xf numFmtId="0" fontId="2" fillId="5" borderId="0" xfId="0" applyFont="1" applyFill="1" applyAlignment="1">
      <alignment wrapText="1"/>
    </xf>
    <xf numFmtId="0" fontId="2" fillId="3" borderId="0" xfId="0" applyFont="1" applyFill="1" applyAlignment="1">
      <alignment wrapText="1"/>
    </xf>
    <xf numFmtId="0" fontId="2" fillId="2" borderId="0" xfId="0" applyFont="1" applyFill="1" applyAlignment="1">
      <alignment wrapText="1"/>
    </xf>
    <xf numFmtId="0" fontId="11" fillId="0" borderId="8" xfId="0" applyFont="1" applyBorder="1" applyAlignment="1">
      <alignment horizontal="center" vertical="center" wrapText="1"/>
    </xf>
    <xf numFmtId="1" fontId="13" fillId="9" borderId="1"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left" vertical="top" wrapText="1"/>
    </xf>
    <xf numFmtId="0" fontId="11" fillId="0" borderId="7" xfId="0" applyFont="1" applyBorder="1" applyAlignment="1">
      <alignment horizontal="left" vertical="center" wrapText="1"/>
    </xf>
    <xf numFmtId="0" fontId="10" fillId="11" borderId="1" xfId="0" applyFont="1" applyFill="1" applyBorder="1" applyAlignment="1">
      <alignment horizontal="center" vertical="center" wrapText="1"/>
    </xf>
    <xf numFmtId="49" fontId="10" fillId="10" borderId="1" xfId="0" applyNumberFormat="1" applyFont="1" applyFill="1" applyBorder="1" applyAlignment="1">
      <alignment horizontal="center" vertical="center" wrapText="1"/>
    </xf>
    <xf numFmtId="0" fontId="10" fillId="10" borderId="1" xfId="0" applyFont="1" applyFill="1" applyBorder="1" applyAlignment="1">
      <alignment horizontal="left" vertical="center" wrapText="1"/>
    </xf>
    <xf numFmtId="1" fontId="10" fillId="10" borderId="1" xfId="0" applyNumberFormat="1" applyFont="1" applyFill="1" applyBorder="1" applyAlignment="1">
      <alignment horizontal="center" vertical="center" wrapText="1"/>
    </xf>
    <xf numFmtId="0" fontId="10" fillId="12" borderId="1" xfId="0" applyFont="1" applyFill="1" applyBorder="1" applyAlignment="1">
      <alignment horizontal="center" vertical="center" wrapText="1"/>
    </xf>
    <xf numFmtId="0" fontId="8" fillId="12" borderId="11" xfId="0" applyFont="1" applyFill="1" applyBorder="1" applyAlignment="1">
      <alignment horizontal="center" vertical="top" wrapText="1"/>
    </xf>
    <xf numFmtId="0" fontId="10" fillId="12"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12" borderId="2"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1" fillId="12" borderId="1" xfId="0" applyFont="1" applyFill="1" applyBorder="1" applyAlignment="1">
      <alignment vertical="top" wrapText="1"/>
    </xf>
    <xf numFmtId="0" fontId="10" fillId="12" borderId="1" xfId="0" applyFont="1" applyFill="1" applyBorder="1" applyAlignment="1">
      <alignment horizontal="left" vertical="center" wrapText="1"/>
    </xf>
    <xf numFmtId="0" fontId="10" fillId="12" borderId="2" xfId="0" applyFont="1" applyFill="1" applyBorder="1" applyAlignment="1">
      <alignment horizontal="center" vertical="center" wrapText="1"/>
    </xf>
    <xf numFmtId="0" fontId="10" fillId="11" borderId="7" xfId="0"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0" fontId="11" fillId="0" borderId="8" xfId="0" applyFont="1" applyBorder="1" applyAlignment="1" applyProtection="1">
      <alignment horizontal="center" vertical="center" wrapText="1"/>
      <protection locked="0"/>
    </xf>
    <xf numFmtId="0" fontId="13" fillId="9" borderId="1" xfId="2" applyFont="1" applyFill="1" applyBorder="1" applyAlignment="1">
      <alignment horizontal="center" vertical="center" wrapText="1"/>
    </xf>
    <xf numFmtId="0" fontId="13" fillId="9" borderId="1" xfId="2" applyFont="1" applyFill="1" applyBorder="1" applyAlignment="1">
      <alignment horizontal="left" vertical="center" wrapText="1"/>
    </xf>
    <xf numFmtId="1" fontId="13" fillId="9" borderId="1" xfId="2" applyNumberFormat="1" applyFont="1" applyFill="1" applyBorder="1" applyAlignment="1">
      <alignment horizontal="center" vertical="center" wrapText="1"/>
    </xf>
    <xf numFmtId="0" fontId="11" fillId="5" borderId="1" xfId="0" applyFont="1" applyFill="1" applyBorder="1" applyAlignment="1">
      <alignment vertical="center" wrapText="1"/>
    </xf>
    <xf numFmtId="0" fontId="22" fillId="10" borderId="1" xfId="0" applyFont="1" applyFill="1" applyBorder="1" applyAlignment="1">
      <alignment vertical="center" wrapText="1"/>
    </xf>
    <xf numFmtId="1" fontId="22" fillId="10" borderId="1" xfId="0" applyNumberFormat="1" applyFont="1" applyFill="1" applyBorder="1" applyAlignment="1">
      <alignment vertical="center" wrapText="1"/>
    </xf>
    <xf numFmtId="0" fontId="11" fillId="12" borderId="1" xfId="0" applyFont="1" applyFill="1" applyBorder="1" applyAlignment="1">
      <alignment vertical="center" wrapText="1"/>
    </xf>
    <xf numFmtId="1" fontId="11" fillId="12" borderId="1" xfId="0" applyNumberFormat="1" applyFont="1" applyFill="1" applyBorder="1" applyAlignment="1">
      <alignment vertical="center" wrapText="1"/>
    </xf>
    <xf numFmtId="0" fontId="10" fillId="12" borderId="1" xfId="0" applyFont="1" applyFill="1" applyBorder="1" applyAlignment="1">
      <alignment horizontal="justify" vertical="center" wrapText="1"/>
    </xf>
    <xf numFmtId="0" fontId="11" fillId="0" borderId="1" xfId="0" applyFont="1" applyBorder="1"/>
    <xf numFmtId="0" fontId="10" fillId="12" borderId="1" xfId="0" applyFont="1" applyFill="1" applyBorder="1" applyAlignment="1">
      <alignment vertical="center"/>
    </xf>
    <xf numFmtId="1" fontId="11" fillId="12" borderId="1" xfId="0" applyNumberFormat="1" applyFont="1" applyFill="1" applyBorder="1" applyAlignment="1">
      <alignment horizontal="center" vertical="center" wrapText="1"/>
    </xf>
    <xf numFmtId="0" fontId="10" fillId="12" borderId="1" xfId="0" applyFont="1" applyFill="1" applyBorder="1" applyAlignment="1">
      <alignment horizontal="left" vertical="center"/>
    </xf>
    <xf numFmtId="0" fontId="10" fillId="12" borderId="1" xfId="0" applyFont="1" applyFill="1" applyBorder="1" applyAlignment="1">
      <alignment vertical="center" wrapText="1"/>
    </xf>
    <xf numFmtId="49" fontId="11" fillId="12" borderId="1" xfId="0" applyNumberFormat="1" applyFont="1" applyFill="1" applyBorder="1" applyAlignment="1">
      <alignment vertical="center" wrapText="1"/>
    </xf>
    <xf numFmtId="1" fontId="8" fillId="12" borderId="1" xfId="0" applyNumberFormat="1" applyFont="1" applyFill="1" applyBorder="1" applyAlignment="1">
      <alignment horizontal="center" vertical="center" wrapText="1"/>
    </xf>
    <xf numFmtId="0" fontId="10" fillId="12" borderId="1" xfId="0" applyFont="1" applyFill="1" applyBorder="1" applyAlignment="1">
      <alignment horizontal="center" vertical="top" wrapText="1"/>
    </xf>
    <xf numFmtId="0" fontId="11" fillId="0" borderId="1" xfId="0" applyFont="1" applyBorder="1" applyAlignment="1">
      <alignment horizontal="justify" wrapText="1"/>
    </xf>
    <xf numFmtId="0" fontId="11" fillId="0" borderId="7" xfId="0" applyFont="1" applyBorder="1" applyAlignment="1">
      <alignment horizontal="justify" vertical="center" wrapText="1"/>
    </xf>
    <xf numFmtId="0" fontId="11" fillId="0" borderId="1" xfId="0" applyFont="1" applyBorder="1" applyAlignment="1">
      <alignment horizontal="justify" vertical="top" wrapText="1"/>
    </xf>
    <xf numFmtId="0" fontId="11" fillId="0" borderId="1" xfId="0" applyFont="1" applyBorder="1" applyAlignment="1">
      <alignment horizontal="justify" vertical="center" wrapText="1"/>
    </xf>
    <xf numFmtId="0" fontId="11" fillId="5" borderId="8" xfId="0" applyFont="1" applyFill="1" applyBorder="1" applyAlignment="1">
      <alignment horizontal="justify" wrapText="1"/>
    </xf>
    <xf numFmtId="0" fontId="11" fillId="9" borderId="7" xfId="0" applyFont="1" applyFill="1" applyBorder="1" applyAlignment="1" applyProtection="1">
      <alignment vertical="center" wrapText="1"/>
      <protection locked="0"/>
    </xf>
    <xf numFmtId="49" fontId="10" fillId="12" borderId="1" xfId="0" applyNumberFormat="1" applyFont="1" applyFill="1" applyBorder="1" applyAlignment="1">
      <alignment horizontal="left" vertical="center" wrapText="1"/>
    </xf>
    <xf numFmtId="0" fontId="11" fillId="0" borderId="8" xfId="0" applyFont="1" applyBorder="1" applyAlignment="1">
      <alignment horizontal="justify" vertical="center" wrapText="1"/>
    </xf>
    <xf numFmtId="0" fontId="10" fillId="12" borderId="1" xfId="0" applyFont="1" applyFill="1" applyBorder="1" applyAlignment="1">
      <alignment horizontal="left" vertical="top" wrapText="1"/>
    </xf>
    <xf numFmtId="0" fontId="10" fillId="11" borderId="1" xfId="0" applyFont="1" applyFill="1" applyBorder="1" applyAlignment="1">
      <alignment horizontal="left" vertical="center" wrapText="1"/>
    </xf>
    <xf numFmtId="1" fontId="10" fillId="11" borderId="1" xfId="0" applyNumberFormat="1" applyFont="1" applyFill="1" applyBorder="1" applyAlignment="1">
      <alignment horizontal="center" vertical="center" wrapText="1"/>
    </xf>
    <xf numFmtId="0" fontId="10" fillId="11" borderId="1" xfId="0" applyFont="1" applyFill="1" applyBorder="1" applyAlignment="1">
      <alignment vertical="center" wrapText="1"/>
    </xf>
    <xf numFmtId="0" fontId="10" fillId="11" borderId="7" xfId="0" applyFont="1" applyFill="1" applyBorder="1" applyAlignment="1">
      <alignment vertical="center" wrapText="1"/>
    </xf>
    <xf numFmtId="0" fontId="11" fillId="11" borderId="7" xfId="0" applyFont="1" applyFill="1" applyBorder="1" applyAlignment="1">
      <alignment horizontal="center" vertical="center" wrapText="1"/>
    </xf>
    <xf numFmtId="49" fontId="10" fillId="11" borderId="1" xfId="0" applyNumberFormat="1" applyFont="1" applyFill="1" applyBorder="1" applyAlignment="1">
      <alignment horizontal="center" vertical="center" wrapText="1"/>
    </xf>
    <xf numFmtId="0" fontId="10" fillId="10" borderId="1" xfId="0" applyFont="1" applyFill="1" applyBorder="1" applyAlignment="1">
      <alignment vertical="center" wrapText="1"/>
    </xf>
    <xf numFmtId="0" fontId="11" fillId="5" borderId="1" xfId="0" applyFont="1" applyFill="1" applyBorder="1" applyAlignment="1">
      <alignment horizontal="justify" vertical="top" wrapText="1"/>
    </xf>
    <xf numFmtId="0" fontId="1" fillId="12" borderId="1" xfId="0" applyFont="1" applyFill="1" applyBorder="1" applyAlignment="1">
      <alignment vertical="center" wrapText="1"/>
    </xf>
    <xf numFmtId="49" fontId="1" fillId="5" borderId="1" xfId="0" applyNumberFormat="1" applyFont="1" applyFill="1" applyBorder="1" applyAlignment="1">
      <alignment vertical="center" wrapText="1"/>
    </xf>
    <xf numFmtId="0" fontId="1" fillId="12" borderId="1" xfId="0" quotePrefix="1" applyFont="1" applyFill="1" applyBorder="1" applyAlignment="1">
      <alignment wrapText="1"/>
    </xf>
    <xf numFmtId="0" fontId="1" fillId="12" borderId="11" xfId="0" applyFont="1" applyFill="1" applyBorder="1" applyAlignment="1">
      <alignment horizontal="center" vertical="top" wrapText="1"/>
    </xf>
    <xf numFmtId="1" fontId="25" fillId="12" borderId="1" xfId="0" applyNumberFormat="1" applyFont="1" applyFill="1" applyBorder="1" applyAlignment="1">
      <alignment horizontal="center" vertical="center" wrapText="1"/>
    </xf>
    <xf numFmtId="0" fontId="1" fillId="0" borderId="0" xfId="0" applyFont="1" applyAlignment="1">
      <alignment horizontal="center" wrapText="1"/>
    </xf>
    <xf numFmtId="0" fontId="1" fillId="9" borderId="7" xfId="0" applyFont="1" applyFill="1" applyBorder="1" applyAlignment="1">
      <alignment wrapText="1"/>
    </xf>
    <xf numFmtId="0" fontId="10" fillId="11" borderId="6" xfId="0" applyFont="1" applyFill="1" applyBorder="1" applyAlignment="1">
      <alignment horizontal="center" vertical="top" wrapText="1"/>
    </xf>
    <xf numFmtId="0" fontId="10" fillId="11" borderId="14" xfId="0" applyFont="1" applyFill="1" applyBorder="1" applyAlignment="1">
      <alignment horizontal="center" vertical="top" wrapText="1"/>
    </xf>
    <xf numFmtId="0" fontId="13" fillId="9" borderId="1" xfId="0" applyFont="1" applyFill="1" applyBorder="1" applyAlignment="1">
      <alignment horizontal="center" vertical="center" wrapText="1"/>
    </xf>
    <xf numFmtId="0" fontId="10" fillId="12" borderId="5" xfId="0" applyFont="1" applyFill="1" applyBorder="1" applyAlignment="1">
      <alignment horizontal="center" vertical="top" wrapText="1"/>
    </xf>
    <xf numFmtId="0" fontId="10" fillId="12" borderId="8" xfId="0" applyFont="1" applyFill="1" applyBorder="1" applyAlignment="1">
      <alignment horizontal="center" vertical="top" wrapText="1"/>
    </xf>
    <xf numFmtId="0" fontId="25" fillId="12" borderId="1" xfId="0" applyFont="1" applyFill="1" applyBorder="1" applyAlignment="1">
      <alignment horizontal="center" vertical="top" wrapText="1"/>
    </xf>
    <xf numFmtId="0" fontId="8" fillId="12" borderId="1" xfId="0" applyFont="1" applyFill="1" applyBorder="1" applyAlignment="1">
      <alignment horizontal="center" vertical="top" wrapText="1"/>
    </xf>
    <xf numFmtId="49" fontId="23" fillId="12" borderId="1" xfId="0" applyNumberFormat="1" applyFont="1" applyFill="1" applyBorder="1" applyAlignment="1">
      <alignment horizontal="center" vertical="top" wrapText="1"/>
    </xf>
    <xf numFmtId="0" fontId="1" fillId="12" borderId="1" xfId="0" applyFont="1" applyFill="1" applyBorder="1" applyAlignment="1">
      <alignment horizontal="center" vertical="top" wrapText="1"/>
    </xf>
    <xf numFmtId="49" fontId="10" fillId="11" borderId="1" xfId="0" applyNumberFormat="1" applyFont="1" applyFill="1" applyBorder="1" applyAlignment="1">
      <alignment horizontal="center" vertical="top" wrapText="1"/>
    </xf>
    <xf numFmtId="49" fontId="10" fillId="12" borderId="1" xfId="0" applyNumberFormat="1" applyFont="1" applyFill="1" applyBorder="1" applyAlignment="1">
      <alignment horizontal="center" vertical="top" wrapText="1"/>
    </xf>
    <xf numFmtId="0" fontId="14" fillId="9" borderId="2" xfId="0" applyFont="1" applyFill="1" applyBorder="1" applyAlignment="1">
      <alignment horizontal="left" vertical="center" wrapText="1"/>
    </xf>
    <xf numFmtId="0" fontId="14" fillId="9" borderId="3" xfId="0" applyFont="1" applyFill="1" applyBorder="1" applyAlignment="1">
      <alignment horizontal="left" vertical="center" wrapText="1"/>
    </xf>
    <xf numFmtId="49" fontId="25" fillId="11" borderId="1" xfId="0" applyNumberFormat="1" applyFont="1" applyFill="1" applyBorder="1" applyAlignment="1">
      <alignment horizontal="center" vertical="top" wrapText="1"/>
    </xf>
    <xf numFmtId="0" fontId="1" fillId="11" borderId="1" xfId="0" applyFont="1" applyFill="1" applyBorder="1" applyAlignment="1">
      <alignment horizontal="center" vertical="top" wrapText="1"/>
    </xf>
    <xf numFmtId="0" fontId="10" fillId="0" borderId="1" xfId="0" applyFont="1" applyBorder="1" applyAlignment="1">
      <alignment horizontal="left" vertical="top" wrapText="1"/>
    </xf>
    <xf numFmtId="0" fontId="17" fillId="0" borderId="1" xfId="0" applyFont="1" applyBorder="1" applyAlignment="1">
      <alignment horizontal="left" vertical="top" wrapText="1"/>
    </xf>
    <xf numFmtId="0" fontId="1" fillId="5" borderId="5" xfId="0" applyFont="1" applyFill="1" applyBorder="1" applyAlignment="1">
      <alignment horizontal="justify" vertical="center" wrapText="1"/>
    </xf>
    <xf numFmtId="0" fontId="1" fillId="5" borderId="8" xfId="0" applyFont="1" applyFill="1" applyBorder="1" applyAlignment="1">
      <alignment horizontal="justify" vertical="center" wrapText="1"/>
    </xf>
    <xf numFmtId="0" fontId="1" fillId="5" borderId="7" xfId="0" applyFont="1" applyFill="1" applyBorder="1" applyAlignment="1">
      <alignment horizontal="justify" vertical="center" wrapText="1"/>
    </xf>
    <xf numFmtId="0" fontId="1" fillId="5" borderId="5"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7" xfId="0" applyFont="1" applyFill="1" applyBorder="1" applyAlignment="1">
      <alignment horizontal="center" vertical="center" wrapText="1"/>
    </xf>
    <xf numFmtId="49" fontId="1" fillId="5" borderId="5" xfId="0" applyNumberFormat="1" applyFont="1" applyFill="1" applyBorder="1" applyAlignment="1">
      <alignment horizontal="justify" vertical="center" wrapText="1"/>
    </xf>
    <xf numFmtId="49" fontId="1" fillId="5" borderId="8" xfId="0" applyNumberFormat="1" applyFont="1" applyFill="1" applyBorder="1" applyAlignment="1">
      <alignment horizontal="justify" vertical="center" wrapText="1"/>
    </xf>
    <xf numFmtId="49" fontId="1" fillId="5" borderId="7" xfId="0" applyNumberFormat="1" applyFont="1" applyFill="1" applyBorder="1" applyAlignment="1">
      <alignment horizontal="justify"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9" fillId="0" borderId="12" xfId="0" applyFont="1" applyBorder="1" applyAlignment="1">
      <alignment horizontal="center" vertical="center" wrapText="1"/>
    </xf>
    <xf numFmtId="0" fontId="1" fillId="0" borderId="12" xfId="0" applyFont="1" applyBorder="1" applyAlignment="1">
      <alignment vertical="center" wrapText="1"/>
    </xf>
    <xf numFmtId="0" fontId="19" fillId="0" borderId="0" xfId="0" applyFont="1" applyAlignment="1">
      <alignment horizontal="right" wrapText="1"/>
    </xf>
    <xf numFmtId="0" fontId="1" fillId="0" borderId="0" xfId="0" applyFont="1" applyAlignment="1">
      <alignment horizontal="right" wrapText="1"/>
    </xf>
    <xf numFmtId="0" fontId="1" fillId="0" borderId="0" xfId="0" applyFont="1" applyAlignment="1">
      <alignment horizontal="left" wrapText="1"/>
    </xf>
    <xf numFmtId="49" fontId="10" fillId="11" borderId="6" xfId="0" applyNumberFormat="1" applyFont="1" applyFill="1" applyBorder="1" applyAlignment="1">
      <alignment horizontal="center" vertical="top" wrapText="1"/>
    </xf>
    <xf numFmtId="49" fontId="10" fillId="11" borderId="8" xfId="0" applyNumberFormat="1" applyFont="1" applyFill="1" applyBorder="1" applyAlignment="1">
      <alignment horizontal="center" vertical="top" wrapText="1"/>
    </xf>
    <xf numFmtId="0" fontId="1" fillId="11" borderId="7" xfId="0" applyFont="1" applyFill="1" applyBorder="1" applyAlignment="1">
      <alignment horizontal="center" vertical="top" wrapText="1"/>
    </xf>
    <xf numFmtId="0" fontId="8" fillId="11" borderId="5" xfId="0" applyFont="1" applyFill="1" applyBorder="1" applyAlignment="1">
      <alignment horizontal="center" vertical="top" wrapText="1"/>
    </xf>
    <xf numFmtId="0" fontId="8" fillId="11" borderId="8" xfId="0" applyFont="1" applyFill="1" applyBorder="1" applyAlignment="1">
      <alignment horizontal="center" vertical="top"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49" fontId="10" fillId="12" borderId="6" xfId="0" applyNumberFormat="1" applyFont="1" applyFill="1" applyBorder="1" applyAlignment="1">
      <alignment horizontal="center" vertical="top" wrapText="1"/>
    </xf>
    <xf numFmtId="49" fontId="10" fillId="12" borderId="14" xfId="0" applyNumberFormat="1" applyFont="1" applyFill="1" applyBorder="1" applyAlignment="1">
      <alignment horizontal="center" vertical="top" wrapText="1"/>
    </xf>
    <xf numFmtId="0" fontId="23" fillId="12" borderId="1" xfId="0" applyFont="1" applyFill="1" applyBorder="1" applyAlignment="1">
      <alignment horizontal="center" vertical="top" wrapText="1"/>
    </xf>
    <xf numFmtId="0" fontId="11" fillId="5" borderId="5" xfId="0" applyFont="1" applyFill="1" applyBorder="1" applyAlignment="1">
      <alignment horizontal="justify" vertical="center" wrapText="1"/>
    </xf>
    <xf numFmtId="0" fontId="11" fillId="5" borderId="8" xfId="0" applyFont="1" applyFill="1" applyBorder="1" applyAlignment="1">
      <alignment horizontal="justify" vertical="center" wrapText="1"/>
    </xf>
    <xf numFmtId="0" fontId="11" fillId="5" borderId="7" xfId="0" applyFont="1" applyFill="1" applyBorder="1" applyAlignment="1">
      <alignment horizontal="justify" vertical="center" wrapText="1"/>
    </xf>
    <xf numFmtId="0" fontId="11" fillId="5" borderId="5"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 fillId="5" borderId="5" xfId="0" applyFont="1" applyFill="1" applyBorder="1" applyAlignment="1">
      <alignment horizontal="justify" wrapText="1"/>
    </xf>
    <xf numFmtId="0" fontId="1" fillId="5" borderId="7" xfId="0" applyFont="1" applyFill="1" applyBorder="1" applyAlignment="1">
      <alignment horizontal="justify" wrapText="1"/>
    </xf>
    <xf numFmtId="0" fontId="11" fillId="0" borderId="5" xfId="0" applyFont="1" applyBorder="1" applyAlignment="1" applyProtection="1">
      <alignment horizontal="justify" vertical="center" wrapText="1"/>
      <protection locked="0"/>
    </xf>
    <xf numFmtId="0" fontId="11" fillId="0" borderId="8" xfId="0" applyFont="1" applyBorder="1" applyAlignment="1" applyProtection="1">
      <alignment horizontal="justify" vertical="center" wrapText="1"/>
      <protection locked="0"/>
    </xf>
    <xf numFmtId="0" fontId="11" fillId="0" borderId="7" xfId="0" applyFont="1" applyBorder="1" applyAlignment="1" applyProtection="1">
      <alignment horizontal="justify" vertical="center" wrapText="1"/>
      <protection locked="0"/>
    </xf>
    <xf numFmtId="0" fontId="11" fillId="5" borderId="5" xfId="0" applyFont="1" applyFill="1" applyBorder="1" applyAlignment="1">
      <alignment vertical="center" wrapText="1"/>
    </xf>
    <xf numFmtId="0" fontId="11" fillId="5" borderId="7" xfId="0" applyFont="1" applyFill="1" applyBorder="1" applyAlignment="1">
      <alignment vertical="center" wrapText="1"/>
    </xf>
    <xf numFmtId="49" fontId="1" fillId="5" borderId="5" xfId="0" applyNumberFormat="1" applyFont="1" applyFill="1" applyBorder="1" applyAlignment="1">
      <alignment horizontal="center" vertical="center" wrapText="1"/>
    </xf>
    <xf numFmtId="49" fontId="1" fillId="5" borderId="8" xfId="0" applyNumberFormat="1" applyFont="1" applyFill="1" applyBorder="1" applyAlignment="1">
      <alignment horizontal="center" vertical="center" wrapText="1"/>
    </xf>
    <xf numFmtId="49" fontId="1" fillId="5" borderId="7" xfId="0" applyNumberFormat="1" applyFont="1" applyFill="1" applyBorder="1" applyAlignment="1">
      <alignment horizontal="center" vertical="center" wrapText="1"/>
    </xf>
    <xf numFmtId="2" fontId="25" fillId="0" borderId="2" xfId="0" applyNumberFormat="1" applyFont="1" applyBorder="1" applyAlignment="1">
      <alignment horizontal="left" vertical="center" wrapText="1"/>
    </xf>
    <xf numFmtId="2" fontId="25" fillId="0" borderId="4" xfId="0" applyNumberFormat="1" applyFont="1" applyBorder="1" applyAlignment="1">
      <alignment horizontal="left" vertical="center" wrapText="1"/>
    </xf>
    <xf numFmtId="2" fontId="25" fillId="0" borderId="3" xfId="0" applyNumberFormat="1" applyFont="1" applyBorder="1" applyAlignment="1">
      <alignment horizontal="left" vertical="center" wrapText="1"/>
    </xf>
    <xf numFmtId="2" fontId="25" fillId="0" borderId="6" xfId="0" applyNumberFormat="1" applyFont="1" applyBorder="1" applyAlignment="1">
      <alignment horizontal="left" vertical="center" wrapText="1"/>
    </xf>
    <xf numFmtId="2" fontId="25" fillId="0" borderId="13" xfId="0" applyNumberFormat="1" applyFont="1" applyBorder="1" applyAlignment="1">
      <alignment horizontal="left" vertical="center" wrapText="1"/>
    </xf>
    <xf numFmtId="2" fontId="25" fillId="0" borderId="10" xfId="0" applyNumberFormat="1" applyFont="1" applyBorder="1" applyAlignment="1">
      <alignment horizontal="left" vertical="center" wrapText="1"/>
    </xf>
    <xf numFmtId="0" fontId="10" fillId="5" borderId="5" xfId="0" applyFont="1" applyFill="1" applyBorder="1" applyAlignment="1">
      <alignment horizontal="center" vertical="center" wrapText="1"/>
    </xf>
    <xf numFmtId="0" fontId="10" fillId="5" borderId="8" xfId="0" applyFont="1" applyFill="1" applyBorder="1" applyAlignment="1">
      <alignment horizontal="center" vertical="center" wrapText="1"/>
    </xf>
    <xf numFmtId="0" fontId="10" fillId="5" borderId="7" xfId="0" applyFont="1" applyFill="1" applyBorder="1" applyAlignment="1">
      <alignment horizontal="center" vertical="center" wrapText="1"/>
    </xf>
    <xf numFmtId="0" fontId="11" fillId="0" borderId="5" xfId="0" applyFont="1" applyBorder="1" applyAlignment="1">
      <alignment horizontal="center" vertical="top" wrapText="1"/>
    </xf>
    <xf numFmtId="0" fontId="11" fillId="0" borderId="8" xfId="0" applyFont="1" applyBorder="1" applyAlignment="1">
      <alignment horizontal="center" vertical="top" wrapText="1"/>
    </xf>
    <xf numFmtId="0" fontId="11" fillId="0" borderId="7" xfId="0" applyFont="1" applyBorder="1" applyAlignment="1">
      <alignment horizontal="center" vertical="top" wrapText="1"/>
    </xf>
    <xf numFmtId="2" fontId="2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topLeftCell="A63" zoomScale="85" zoomScaleNormal="85" zoomScaleSheetLayoutView="55" workbookViewId="0">
      <selection activeCell="B45" sqref="B45"/>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25" t="s">
        <v>113</v>
      </c>
      <c r="B1" s="125"/>
      <c r="C1" s="125"/>
      <c r="D1" s="125"/>
      <c r="E1" s="125"/>
      <c r="F1" s="125"/>
    </row>
    <row r="2" spans="1:6" ht="15" x14ac:dyDescent="0.35">
      <c r="A2" s="123" t="s">
        <v>121</v>
      </c>
      <c r="B2" s="124"/>
      <c r="C2" s="124"/>
      <c r="D2" s="124"/>
      <c r="E2" s="124"/>
      <c r="F2" s="124"/>
    </row>
    <row r="3" spans="1:6" ht="56.4" customHeight="1" x14ac:dyDescent="0.3">
      <c r="A3" s="121" t="s">
        <v>69</v>
      </c>
      <c r="B3" s="122"/>
      <c r="C3" s="122"/>
      <c r="D3" s="122"/>
      <c r="E3" s="122"/>
      <c r="F3" s="122"/>
    </row>
    <row r="4" spans="1:6" ht="28.8" x14ac:dyDescent="0.3">
      <c r="A4" s="94" t="s">
        <v>70</v>
      </c>
      <c r="B4" s="94"/>
      <c r="C4" s="30" t="s">
        <v>0</v>
      </c>
      <c r="D4" s="30" t="s">
        <v>68</v>
      </c>
      <c r="E4" s="30" t="s">
        <v>84</v>
      </c>
      <c r="F4" s="30" t="s">
        <v>71</v>
      </c>
    </row>
    <row r="5" spans="1:6" ht="36" customHeight="1" x14ac:dyDescent="0.3">
      <c r="A5" s="103" t="s">
        <v>1</v>
      </c>
      <c r="B5" s="104"/>
      <c r="C5" s="29">
        <f>C6+C47</f>
        <v>78</v>
      </c>
      <c r="D5" s="29"/>
      <c r="E5" s="30"/>
      <c r="F5" s="30"/>
    </row>
    <row r="6" spans="1:6" ht="21.6" customHeight="1" x14ac:dyDescent="0.3">
      <c r="A6" s="36" t="s">
        <v>2</v>
      </c>
      <c r="B6" s="37" t="s">
        <v>73</v>
      </c>
      <c r="C6" s="38">
        <f>C7+C14+C21+C26+C32+C38+C43</f>
        <v>58</v>
      </c>
      <c r="D6" s="38"/>
      <c r="E6" s="55"/>
      <c r="F6" s="56"/>
    </row>
    <row r="7" spans="1:6" ht="36.6" customHeight="1" x14ac:dyDescent="0.3">
      <c r="A7" s="102" t="s">
        <v>3</v>
      </c>
      <c r="B7" s="59" t="s">
        <v>74</v>
      </c>
      <c r="C7" s="39">
        <f>C8</f>
        <v>14</v>
      </c>
      <c r="D7" s="39" t="s">
        <v>79</v>
      </c>
      <c r="E7" s="85"/>
      <c r="F7" s="85"/>
    </row>
    <row r="8" spans="1:6" x14ac:dyDescent="0.3">
      <c r="A8" s="102"/>
      <c r="B8" s="3" t="s">
        <v>42</v>
      </c>
      <c r="C8" s="4">
        <v>14</v>
      </c>
      <c r="D8" s="118"/>
      <c r="E8" s="109" t="s">
        <v>77</v>
      </c>
      <c r="F8" s="112" t="s">
        <v>76</v>
      </c>
    </row>
    <row r="9" spans="1:6" x14ac:dyDescent="0.3">
      <c r="A9" s="102"/>
      <c r="B9" s="3" t="s">
        <v>43</v>
      </c>
      <c r="C9" s="4">
        <v>9</v>
      </c>
      <c r="D9" s="119"/>
      <c r="E9" s="110"/>
      <c r="F9" s="113"/>
    </row>
    <row r="10" spans="1:6" ht="14.7" customHeight="1" x14ac:dyDescent="0.3">
      <c r="A10" s="102"/>
      <c r="B10" s="3" t="s">
        <v>44</v>
      </c>
      <c r="C10" s="4">
        <v>4</v>
      </c>
      <c r="D10" s="119"/>
      <c r="E10" s="110"/>
      <c r="F10" s="113"/>
    </row>
    <row r="11" spans="1:6" ht="12.6" hidden="1" customHeight="1" x14ac:dyDescent="0.3">
      <c r="A11" s="102"/>
      <c r="B11" s="3" t="s">
        <v>4</v>
      </c>
      <c r="C11" s="4"/>
      <c r="D11" s="119"/>
      <c r="E11" s="110"/>
      <c r="F11" s="113"/>
    </row>
    <row r="12" spans="1:6" ht="16.95" customHeight="1" x14ac:dyDescent="0.3">
      <c r="A12" s="102"/>
      <c r="B12" s="3" t="s">
        <v>78</v>
      </c>
      <c r="C12" s="4">
        <v>0</v>
      </c>
      <c r="D12" s="120"/>
      <c r="E12" s="111"/>
      <c r="F12" s="114"/>
    </row>
    <row r="13" spans="1:6" ht="17.399999999999999" customHeight="1" x14ac:dyDescent="0.3">
      <c r="A13" s="102"/>
      <c r="B13" s="143" t="s">
        <v>72</v>
      </c>
      <c r="C13" s="144"/>
      <c r="D13" s="144"/>
      <c r="E13" s="144"/>
      <c r="F13" s="145"/>
    </row>
    <row r="14" spans="1:6" ht="28.2" customHeight="1" x14ac:dyDescent="0.3">
      <c r="A14" s="95" t="s">
        <v>5</v>
      </c>
      <c r="B14" s="61" t="s">
        <v>6</v>
      </c>
      <c r="C14" s="39">
        <v>10</v>
      </c>
      <c r="D14" s="39" t="s">
        <v>79</v>
      </c>
      <c r="E14" s="57"/>
      <c r="F14" s="58"/>
    </row>
    <row r="15" spans="1:6" x14ac:dyDescent="0.3">
      <c r="A15" s="96"/>
      <c r="B15" s="60" t="s">
        <v>45</v>
      </c>
      <c r="C15" s="4">
        <v>10</v>
      </c>
      <c r="D15" s="118"/>
      <c r="E15" s="109" t="s">
        <v>77</v>
      </c>
      <c r="F15" s="112" t="s">
        <v>76</v>
      </c>
    </row>
    <row r="16" spans="1:6" x14ac:dyDescent="0.3">
      <c r="A16" s="96"/>
      <c r="B16" s="60" t="s">
        <v>46</v>
      </c>
      <c r="C16" s="4">
        <v>7</v>
      </c>
      <c r="D16" s="119"/>
      <c r="E16" s="110"/>
      <c r="F16" s="113"/>
    </row>
    <row r="17" spans="1:38" x14ac:dyDescent="0.3">
      <c r="A17" s="96"/>
      <c r="B17" s="60" t="s">
        <v>47</v>
      </c>
      <c r="C17" s="4">
        <v>4</v>
      </c>
      <c r="D17" s="119"/>
      <c r="E17" s="110"/>
      <c r="F17" s="113"/>
    </row>
    <row r="18" spans="1:38" ht="15.6" customHeight="1" x14ac:dyDescent="0.3">
      <c r="A18" s="96"/>
      <c r="B18" s="3" t="s">
        <v>55</v>
      </c>
      <c r="C18" s="4">
        <v>0</v>
      </c>
      <c r="D18" s="120"/>
      <c r="E18" s="111"/>
      <c r="F18" s="114"/>
    </row>
    <row r="19" spans="1:38" x14ac:dyDescent="0.3">
      <c r="A19" s="96"/>
      <c r="B19" s="107" t="s">
        <v>72</v>
      </c>
      <c r="C19" s="108"/>
      <c r="D19" s="108"/>
      <c r="E19" s="108"/>
      <c r="F19" s="108"/>
    </row>
    <row r="20" spans="1:38" ht="59.4" customHeight="1" x14ac:dyDescent="0.3">
      <c r="A20" s="102" t="s">
        <v>7</v>
      </c>
      <c r="B20" s="63" t="s">
        <v>8</v>
      </c>
      <c r="C20" s="39" t="s">
        <v>8</v>
      </c>
      <c r="D20" s="39" t="s">
        <v>79</v>
      </c>
      <c r="E20" s="44"/>
      <c r="F20" s="62"/>
    </row>
    <row r="21" spans="1:38" ht="28.8" x14ac:dyDescent="0.3">
      <c r="A21" s="102"/>
      <c r="B21" s="5" t="s">
        <v>9</v>
      </c>
      <c r="C21" s="4">
        <v>8</v>
      </c>
      <c r="D21" s="118"/>
      <c r="E21" s="137" t="s">
        <v>98</v>
      </c>
      <c r="F21" s="109" t="s">
        <v>83</v>
      </c>
    </row>
    <row r="22" spans="1:38" ht="29.4" customHeight="1" x14ac:dyDescent="0.3">
      <c r="A22" s="102"/>
      <c r="B22" s="5" t="s">
        <v>10</v>
      </c>
      <c r="C22" s="4">
        <v>6</v>
      </c>
      <c r="D22" s="119"/>
      <c r="E22" s="138"/>
      <c r="F22" s="110"/>
    </row>
    <row r="23" spans="1:38" ht="28.8" x14ac:dyDescent="0.3">
      <c r="A23" s="102"/>
      <c r="B23" s="5" t="s">
        <v>52</v>
      </c>
      <c r="C23" s="4">
        <v>2</v>
      </c>
      <c r="D23" s="119"/>
      <c r="E23" s="138"/>
      <c r="F23" s="110"/>
    </row>
    <row r="24" spans="1:38" x14ac:dyDescent="0.3">
      <c r="A24" s="102"/>
      <c r="B24" s="3" t="s">
        <v>55</v>
      </c>
      <c r="C24" s="4">
        <v>0</v>
      </c>
      <c r="D24" s="120"/>
      <c r="E24" s="139"/>
      <c r="F24" s="111"/>
    </row>
    <row r="25" spans="1:38" x14ac:dyDescent="0.3">
      <c r="A25" s="102"/>
      <c r="B25" s="143" t="s">
        <v>72</v>
      </c>
      <c r="C25" s="144"/>
      <c r="D25" s="144"/>
      <c r="E25" s="144"/>
      <c r="F25" s="145"/>
    </row>
    <row r="26" spans="1:38" s="20" customFormat="1" ht="40.950000000000003" customHeight="1" x14ac:dyDescent="0.3">
      <c r="A26" s="97">
        <v>1.4</v>
      </c>
      <c r="B26" s="46" t="s">
        <v>11</v>
      </c>
      <c r="C26" s="41">
        <f>SUM(C27:C30)</f>
        <v>8</v>
      </c>
      <c r="D26" s="39" t="s">
        <v>80</v>
      </c>
      <c r="E26" s="45"/>
      <c r="F26" s="58"/>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98"/>
      <c r="B27" s="21" t="s">
        <v>106</v>
      </c>
      <c r="C27" s="42">
        <v>2</v>
      </c>
      <c r="D27" s="140"/>
      <c r="E27" s="109" t="s">
        <v>96</v>
      </c>
      <c r="F27" s="112" t="s">
        <v>75</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98"/>
      <c r="B28" s="21" t="s">
        <v>97</v>
      </c>
      <c r="C28" s="42">
        <v>3</v>
      </c>
      <c r="D28" s="141"/>
      <c r="E28" s="110"/>
      <c r="F28" s="113"/>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98"/>
      <c r="B29" s="21" t="s">
        <v>12</v>
      </c>
      <c r="C29" s="42">
        <v>3</v>
      </c>
      <c r="D29" s="141"/>
      <c r="E29" s="110"/>
      <c r="F29" s="113"/>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98"/>
      <c r="B30" s="3" t="s">
        <v>55</v>
      </c>
      <c r="C30" s="42">
        <v>0</v>
      </c>
      <c r="D30" s="142"/>
      <c r="E30" s="111"/>
      <c r="F30" s="114"/>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98"/>
      <c r="B31" s="143" t="s">
        <v>72</v>
      </c>
      <c r="C31" s="144"/>
      <c r="D31" s="144"/>
      <c r="E31" s="144"/>
      <c r="F31" s="14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99" t="s">
        <v>13</v>
      </c>
      <c r="B32" s="61" t="s">
        <v>14</v>
      </c>
      <c r="C32" s="66">
        <f>C33</f>
        <v>8</v>
      </c>
      <c r="D32" s="39" t="s">
        <v>79</v>
      </c>
      <c r="E32" s="65"/>
      <c r="F32" s="65"/>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00"/>
      <c r="B33" s="7" t="s">
        <v>15</v>
      </c>
      <c r="C33" s="4">
        <v>8</v>
      </c>
      <c r="D33" s="118"/>
      <c r="E33" s="115" t="s">
        <v>85</v>
      </c>
      <c r="F33" s="154" t="s">
        <v>86</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00"/>
      <c r="B34" s="7" t="s">
        <v>16</v>
      </c>
      <c r="C34" s="4">
        <v>4</v>
      </c>
      <c r="D34" s="119"/>
      <c r="E34" s="116"/>
      <c r="F34" s="155"/>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00"/>
      <c r="B35" s="7" t="s">
        <v>54</v>
      </c>
      <c r="C35" s="4">
        <v>2</v>
      </c>
      <c r="D35" s="119"/>
      <c r="E35" s="116"/>
      <c r="F35" s="155"/>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00"/>
      <c r="B36" s="3" t="s">
        <v>53</v>
      </c>
      <c r="C36" s="4">
        <v>0</v>
      </c>
      <c r="D36" s="120"/>
      <c r="E36" s="117"/>
      <c r="F36" s="15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00"/>
      <c r="B37" s="143" t="s">
        <v>72</v>
      </c>
      <c r="C37" s="144"/>
      <c r="D37" s="145"/>
      <c r="E37" s="86"/>
      <c r="F37" s="8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36">
        <v>1.6</v>
      </c>
      <c r="B38" s="46" t="s">
        <v>134</v>
      </c>
      <c r="C38" s="67">
        <f>SUM(C39,C40)</f>
        <v>6</v>
      </c>
      <c r="D38" s="39" t="s">
        <v>79</v>
      </c>
      <c r="E38" s="45"/>
      <c r="F38" s="5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0.799999999999997" customHeight="1" x14ac:dyDescent="0.3">
      <c r="A39" s="100"/>
      <c r="B39" s="152" t="s">
        <v>135</v>
      </c>
      <c r="C39" s="140">
        <v>6</v>
      </c>
      <c r="D39" s="140"/>
      <c r="E39" s="109" t="s">
        <v>103</v>
      </c>
      <c r="F39" s="109" t="s">
        <v>87</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ht="5.4" customHeight="1" x14ac:dyDescent="0.3">
      <c r="A40" s="100"/>
      <c r="B40" s="153"/>
      <c r="C40" s="142"/>
      <c r="D40" s="142"/>
      <c r="E40" s="110"/>
      <c r="F40" s="110"/>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50.4" customHeight="1" x14ac:dyDescent="0.3">
      <c r="A41" s="100"/>
      <c r="B41" s="54" t="s">
        <v>136</v>
      </c>
      <c r="C41" s="8">
        <v>0</v>
      </c>
      <c r="D41" s="8"/>
      <c r="E41" s="111"/>
      <c r="F41" s="111"/>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00"/>
      <c r="B42" s="143" t="s">
        <v>72</v>
      </c>
      <c r="C42" s="144"/>
      <c r="D42" s="144"/>
      <c r="E42" s="144"/>
      <c r="F42" s="14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4" t="s">
        <v>33</v>
      </c>
      <c r="C43" s="43">
        <v>4</v>
      </c>
      <c r="D43" s="39" t="s">
        <v>79</v>
      </c>
      <c r="E43" s="87" t="s">
        <v>81</v>
      </c>
      <c r="F43" s="8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48</v>
      </c>
      <c r="C44" s="32">
        <v>4</v>
      </c>
      <c r="D44" s="118"/>
      <c r="E44" s="147" t="s">
        <v>107</v>
      </c>
      <c r="F44" s="112" t="s">
        <v>50</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49</v>
      </c>
      <c r="C45" s="32">
        <v>0</v>
      </c>
      <c r="D45" s="120"/>
      <c r="E45" s="148"/>
      <c r="F45" s="114"/>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88"/>
      <c r="B46" s="143" t="s">
        <v>72</v>
      </c>
      <c r="C46" s="144"/>
      <c r="D46" s="144"/>
      <c r="E46" s="144"/>
      <c r="F46" s="14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34">
        <v>2</v>
      </c>
      <c r="B47" s="46" t="s">
        <v>17</v>
      </c>
      <c r="C47" s="47">
        <f>C48</f>
        <v>20</v>
      </c>
      <c r="D47" s="39" t="s">
        <v>79</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42.6" customHeight="1" x14ac:dyDescent="0.3">
      <c r="A48" s="135"/>
      <c r="B48" s="3" t="s">
        <v>127</v>
      </c>
      <c r="C48" s="32">
        <v>20</v>
      </c>
      <c r="D48" s="118"/>
      <c r="E48" s="149" t="s">
        <v>82</v>
      </c>
      <c r="F48" s="149" t="s">
        <v>123</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37.200000000000003" customHeight="1" x14ac:dyDescent="0.3">
      <c r="A49" s="135"/>
      <c r="B49" s="3" t="s">
        <v>126</v>
      </c>
      <c r="C49" s="32">
        <v>15</v>
      </c>
      <c r="D49" s="119"/>
      <c r="E49" s="150"/>
      <c r="F49" s="150"/>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35"/>
      <c r="B50" s="3" t="s">
        <v>124</v>
      </c>
      <c r="C50" s="32">
        <v>10</v>
      </c>
      <c r="D50" s="119"/>
      <c r="E50" s="150"/>
      <c r="F50" s="150"/>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35"/>
      <c r="B51" s="3" t="s">
        <v>125</v>
      </c>
      <c r="C51" s="32">
        <v>5</v>
      </c>
      <c r="D51" s="119"/>
      <c r="E51" s="150"/>
      <c r="F51" s="150"/>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35"/>
      <c r="B52" s="3" t="s">
        <v>122</v>
      </c>
      <c r="C52" s="32">
        <v>0</v>
      </c>
      <c r="D52" s="120"/>
      <c r="E52" s="151"/>
      <c r="F52" s="151"/>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35"/>
      <c r="B53" s="143" t="s">
        <v>72</v>
      </c>
      <c r="C53" s="144"/>
      <c r="D53" s="144"/>
      <c r="E53" s="144"/>
      <c r="F53" s="145"/>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03" t="s">
        <v>18</v>
      </c>
      <c r="B54" s="104"/>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34</v>
      </c>
      <c r="B55" s="83" t="s">
        <v>89</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05" t="s">
        <v>35</v>
      </c>
      <c r="B56" s="76" t="s">
        <v>20</v>
      </c>
      <c r="C56" s="89">
        <f>SUM(C57:C61)</f>
        <v>5</v>
      </c>
      <c r="D56" s="89" t="s">
        <v>80</v>
      </c>
      <c r="E56" s="89"/>
      <c r="F56" s="89"/>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44" x14ac:dyDescent="0.3">
      <c r="A57" s="106"/>
      <c r="B57" s="71" t="s">
        <v>112</v>
      </c>
      <c r="C57" s="6">
        <v>1</v>
      </c>
      <c r="D57" s="6"/>
      <c r="E57" s="70" t="s">
        <v>108</v>
      </c>
      <c r="F57" s="8" t="s">
        <v>128</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06"/>
      <c r="B58" s="68" t="s">
        <v>21</v>
      </c>
      <c r="C58" s="6">
        <v>1</v>
      </c>
      <c r="D58" s="6"/>
      <c r="E58" s="70" t="s">
        <v>58</v>
      </c>
      <c r="F58" s="8" t="s">
        <v>129</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06"/>
      <c r="B59" s="68" t="s">
        <v>56</v>
      </c>
      <c r="C59" s="6">
        <v>1</v>
      </c>
      <c r="D59" s="6"/>
      <c r="E59" s="70" t="s">
        <v>59</v>
      </c>
      <c r="F59" s="8" t="s">
        <v>22</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06"/>
      <c r="B60" s="84" t="s">
        <v>131</v>
      </c>
      <c r="C60" s="6">
        <v>1</v>
      </c>
      <c r="D60" s="6"/>
      <c r="E60" s="70" t="s">
        <v>100</v>
      </c>
      <c r="F60" s="8" t="s">
        <v>130</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06"/>
      <c r="B61" s="84" t="s">
        <v>57</v>
      </c>
      <c r="C61" s="6">
        <v>1</v>
      </c>
      <c r="D61" s="6"/>
      <c r="E61" s="70" t="s">
        <v>99</v>
      </c>
      <c r="F61" s="8" t="s">
        <v>88</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06"/>
      <c r="B62" s="146" t="s">
        <v>72</v>
      </c>
      <c r="C62" s="146"/>
      <c r="D62" s="146"/>
      <c r="E62" s="146"/>
      <c r="F62" s="14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49" t="s">
        <v>36</v>
      </c>
      <c r="B63" s="77" t="s">
        <v>62</v>
      </c>
      <c r="C63" s="78">
        <f>SUM(C64:C68)</f>
        <v>5</v>
      </c>
      <c r="D63" s="78" t="s">
        <v>80</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11.6" customHeight="1" x14ac:dyDescent="0.3">
      <c r="A64" s="101"/>
      <c r="B64" s="3" t="s">
        <v>60</v>
      </c>
      <c r="C64" s="4">
        <v>1</v>
      </c>
      <c r="D64" s="4"/>
      <c r="E64" s="24" t="s">
        <v>61</v>
      </c>
      <c r="F64" s="23" t="s">
        <v>95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01"/>
      <c r="B65" s="3" t="s">
        <v>114</v>
      </c>
      <c r="C65" s="4">
        <v>1</v>
      </c>
      <c r="D65" s="4"/>
      <c r="E65" s="24" t="s">
        <v>61</v>
      </c>
      <c r="F65" s="23" t="s">
        <v>94</v>
      </c>
    </row>
    <row r="66" spans="1:39" ht="72" x14ac:dyDescent="0.3">
      <c r="A66" s="101"/>
      <c r="B66" s="3" t="s">
        <v>116</v>
      </c>
      <c r="C66" s="4">
        <v>1</v>
      </c>
      <c r="D66" s="4"/>
      <c r="E66" s="24" t="s">
        <v>61</v>
      </c>
      <c r="F66" s="23" t="s">
        <v>94</v>
      </c>
    </row>
    <row r="67" spans="1:39" ht="138" customHeight="1" x14ac:dyDescent="0.3">
      <c r="A67" s="101"/>
      <c r="B67" s="3" t="s">
        <v>132</v>
      </c>
      <c r="C67" s="4">
        <v>1</v>
      </c>
      <c r="D67" s="4"/>
      <c r="E67" s="24" t="s">
        <v>61</v>
      </c>
      <c r="F67" s="23" t="s">
        <v>95</v>
      </c>
    </row>
    <row r="68" spans="1:39" ht="119.4" customHeight="1" x14ac:dyDescent="0.3">
      <c r="A68" s="101"/>
      <c r="B68" s="3" t="s">
        <v>115</v>
      </c>
      <c r="C68" s="4">
        <v>1</v>
      </c>
      <c r="D68" s="4"/>
      <c r="E68" s="24" t="s">
        <v>61</v>
      </c>
      <c r="F68" s="23" t="s">
        <v>94</v>
      </c>
    </row>
    <row r="69" spans="1:39" x14ac:dyDescent="0.3">
      <c r="A69" s="49"/>
      <c r="B69" s="157" t="s">
        <v>72</v>
      </c>
      <c r="C69" s="158"/>
      <c r="D69" s="158"/>
      <c r="E69" s="158"/>
      <c r="F69" s="159"/>
    </row>
    <row r="70" spans="1:39" ht="44.4" customHeight="1" x14ac:dyDescent="0.3">
      <c r="A70" s="93" t="s">
        <v>37</v>
      </c>
      <c r="B70" s="77" t="s">
        <v>23</v>
      </c>
      <c r="C70" s="35">
        <f>SUM(C71:C74)</f>
        <v>4</v>
      </c>
      <c r="D70" s="35" t="s">
        <v>80</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93"/>
      <c r="B71" s="69" t="s">
        <v>117</v>
      </c>
      <c r="C71" s="31">
        <v>1</v>
      </c>
      <c r="D71" s="31"/>
      <c r="E71" s="34" t="s">
        <v>105</v>
      </c>
      <c r="F71" s="33" t="s">
        <v>133</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93"/>
      <c r="B72" s="71" t="s">
        <v>25</v>
      </c>
      <c r="C72" s="4">
        <v>1</v>
      </c>
      <c r="D72" s="4"/>
      <c r="E72" s="3" t="s">
        <v>24</v>
      </c>
      <c r="F72" s="22" t="s">
        <v>133</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93"/>
      <c r="B73" s="71" t="s">
        <v>26</v>
      </c>
      <c r="C73" s="4">
        <v>1</v>
      </c>
      <c r="D73" s="4"/>
      <c r="E73" s="3" t="s">
        <v>24</v>
      </c>
      <c r="F73" s="22" t="s">
        <v>133</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00.8" x14ac:dyDescent="0.3">
      <c r="A74" s="93"/>
      <c r="B74" s="71" t="s">
        <v>110</v>
      </c>
      <c r="C74" s="4">
        <v>1</v>
      </c>
      <c r="D74" s="4"/>
      <c r="E74" s="3" t="s">
        <v>109</v>
      </c>
      <c r="F74" s="22" t="s">
        <v>133</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93"/>
      <c r="B75" s="160" t="s">
        <v>72</v>
      </c>
      <c r="C75" s="161"/>
      <c r="D75" s="161"/>
      <c r="E75" s="161"/>
      <c r="F75" s="162"/>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92">
        <v>3.4</v>
      </c>
      <c r="B76" s="77" t="s">
        <v>27</v>
      </c>
      <c r="C76" s="35">
        <f>SUM(C77:C79)</f>
        <v>3</v>
      </c>
      <c r="D76" s="35" t="s">
        <v>80</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93"/>
      <c r="B77" s="69" t="s">
        <v>51</v>
      </c>
      <c r="C77" s="31">
        <v>1</v>
      </c>
      <c r="D77" s="31"/>
      <c r="E77" s="69" t="s">
        <v>63</v>
      </c>
      <c r="F77" s="31" t="s">
        <v>104</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93"/>
      <c r="B78" s="71" t="s">
        <v>93</v>
      </c>
      <c r="C78" s="4">
        <v>1</v>
      </c>
      <c r="D78" s="31"/>
      <c r="E78" s="69" t="s">
        <v>65</v>
      </c>
      <c r="F78" s="4" t="s">
        <v>90</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93"/>
      <c r="B79" s="71" t="s">
        <v>111</v>
      </c>
      <c r="C79" s="4">
        <v>1</v>
      </c>
      <c r="D79" s="4"/>
      <c r="E79" s="71" t="s">
        <v>63</v>
      </c>
      <c r="F79" s="4" t="s">
        <v>90</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93"/>
      <c r="B80" s="160" t="s">
        <v>72</v>
      </c>
      <c r="C80" s="161"/>
      <c r="D80" s="161"/>
      <c r="E80" s="161"/>
      <c r="F80" s="161"/>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26" t="s">
        <v>38</v>
      </c>
      <c r="B81" s="46" t="s">
        <v>28</v>
      </c>
      <c r="C81" s="39">
        <f>C82</f>
        <v>1</v>
      </c>
      <c r="D81" s="39" t="s">
        <v>80</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27"/>
      <c r="B82" s="72" t="s">
        <v>29</v>
      </c>
      <c r="C82" s="28">
        <v>1</v>
      </c>
      <c r="D82" s="28"/>
      <c r="E82" s="50" t="s">
        <v>64</v>
      </c>
      <c r="F82" s="50" t="s">
        <v>91</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28"/>
      <c r="B83" s="169" t="s">
        <v>72</v>
      </c>
      <c r="C83" s="170"/>
      <c r="D83" s="170"/>
      <c r="E83" s="170"/>
      <c r="F83" s="171"/>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29">
        <v>3.6</v>
      </c>
      <c r="B84" s="74" t="s">
        <v>92</v>
      </c>
      <c r="C84" s="39">
        <f>SUM(C85:C87)</f>
        <v>3</v>
      </c>
      <c r="D84" s="39" t="s">
        <v>80</v>
      </c>
      <c r="E84" s="45"/>
      <c r="F84" s="4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30"/>
      <c r="B85" s="71" t="s">
        <v>118</v>
      </c>
      <c r="C85" s="4">
        <v>1</v>
      </c>
      <c r="D85" s="163"/>
      <c r="E85" s="7" t="s">
        <v>119</v>
      </c>
      <c r="F85" s="166" t="s">
        <v>120</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30"/>
      <c r="B86" s="5" t="s">
        <v>30</v>
      </c>
      <c r="C86" s="4">
        <v>1</v>
      </c>
      <c r="D86" s="164"/>
      <c r="E86" s="7" t="s">
        <v>101</v>
      </c>
      <c r="F86" s="167"/>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30"/>
      <c r="B87" s="5" t="s">
        <v>31</v>
      </c>
      <c r="C87" s="4">
        <v>1</v>
      </c>
      <c r="D87" s="165"/>
      <c r="E87" s="7" t="s">
        <v>102</v>
      </c>
      <c r="F87" s="168"/>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30"/>
      <c r="B88" s="131" t="s">
        <v>72</v>
      </c>
      <c r="C88" s="132"/>
      <c r="D88" s="132"/>
      <c r="E88" s="132"/>
      <c r="F88" s="133"/>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82" t="s">
        <v>19</v>
      </c>
      <c r="B89" s="79" t="s">
        <v>40</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57.6" x14ac:dyDescent="0.3">
      <c r="A90" s="48" t="s">
        <v>39</v>
      </c>
      <c r="B90" s="80" t="s">
        <v>66</v>
      </c>
      <c r="C90" s="81">
        <v>1</v>
      </c>
      <c r="D90" s="81"/>
      <c r="E90" s="75" t="s">
        <v>67</v>
      </c>
      <c r="F90" s="75" t="s">
        <v>41</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90"/>
      <c r="B91" s="131" t="s">
        <v>72</v>
      </c>
      <c r="C91" s="132"/>
      <c r="D91" s="132"/>
      <c r="E91" s="132"/>
      <c r="F91" s="133"/>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1"/>
      <c r="B92" s="52" t="s">
        <v>32</v>
      </c>
      <c r="C92" s="53">
        <f>C89+C55+C47+C6</f>
        <v>100</v>
      </c>
      <c r="D92" s="53"/>
      <c r="E92" s="73"/>
      <c r="F92" s="9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B69:F69"/>
    <mergeCell ref="B75:F75"/>
    <mergeCell ref="B80:F80"/>
    <mergeCell ref="B91:F91"/>
    <mergeCell ref="D85:D87"/>
    <mergeCell ref="F85:F87"/>
    <mergeCell ref="B83:F83"/>
    <mergeCell ref="D33:D36"/>
    <mergeCell ref="D39:D40"/>
    <mergeCell ref="E39:E41"/>
    <mergeCell ref="F39:F41"/>
    <mergeCell ref="F33:F36"/>
    <mergeCell ref="B53:F53"/>
    <mergeCell ref="D44:D45"/>
    <mergeCell ref="D48:D52"/>
    <mergeCell ref="B37:D37"/>
    <mergeCell ref="B62:F62"/>
    <mergeCell ref="B42:F42"/>
    <mergeCell ref="E44:E45"/>
    <mergeCell ref="F44:F45"/>
    <mergeCell ref="B46:F46"/>
    <mergeCell ref="E48:E52"/>
    <mergeCell ref="F48:F52"/>
    <mergeCell ref="B39:B40"/>
    <mergeCell ref="C39:C40"/>
    <mergeCell ref="D21:D24"/>
    <mergeCell ref="D27:D30"/>
    <mergeCell ref="B25:F25"/>
    <mergeCell ref="B13:F13"/>
    <mergeCell ref="B31:F31"/>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s>
  <phoneticPr fontId="7" type="noConversion"/>
  <pageMargins left="0.23622047244094491" right="0.23622047244094491" top="0.74803149606299213" bottom="0.74803149606299213" header="0.31496062992125984" footer="0.31496062992125984"/>
  <pageSetup paperSize="9" scale="65"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528E2AA1-883F-4327-AFBB-2CC92FEC3F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42C103-CAE1-43FF-B85D-CE2A490CCA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Marius Salagean</cp:lastModifiedBy>
  <cp:revision/>
  <cp:lastPrinted>2023-06-27T08:27:08Z</cp:lastPrinted>
  <dcterms:created xsi:type="dcterms:W3CDTF">2013-06-17T07:31:55Z</dcterms:created>
  <dcterms:modified xsi:type="dcterms:W3CDTF">2023-07-14T13:56:06Z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